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\\192.168.1.3\f\DATA FROM OLD PC 21082021\olddata\SLBCDEPT\187 SLBC Sep, 2025\Alphabetic Annexure\"/>
    </mc:Choice>
  </mc:AlternateContent>
  <xr:revisionPtr revIDLastSave="0" documentId="13_ncr:1_{1C324698-C694-400B-A6CA-FEEDB81EB658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DW" sheetId="3" r:id="rId1"/>
    <sheet name="BW" sheetId="1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7" i="18" l="1"/>
  <c r="I57" i="18" l="1"/>
  <c r="J57" i="18"/>
  <c r="D57" i="18"/>
  <c r="E57" i="18"/>
  <c r="G57" i="18"/>
  <c r="G25" i="18"/>
  <c r="E25" i="18"/>
  <c r="F25" i="18"/>
  <c r="D25" i="18"/>
  <c r="J25" i="18"/>
  <c r="I25" i="18"/>
  <c r="C57" i="18" l="1"/>
  <c r="C25" i="18"/>
  <c r="H57" i="18"/>
  <c r="C39" i="3"/>
  <c r="H25" i="18"/>
  <c r="J47" i="18" l="1"/>
  <c r="I47" i="18"/>
  <c r="G47" i="18" l="1"/>
  <c r="E47" i="18"/>
  <c r="J18" i="18" l="1"/>
  <c r="G21" i="18" l="1"/>
  <c r="D21" i="18"/>
  <c r="F21" i="18"/>
  <c r="E21" i="18"/>
  <c r="G18" i="18"/>
  <c r="E18" i="18"/>
  <c r="F47" i="18"/>
  <c r="D47" i="18"/>
  <c r="D18" i="18"/>
  <c r="F18" i="18"/>
  <c r="C21" i="18" l="1"/>
  <c r="E59" i="18"/>
  <c r="G59" i="18"/>
  <c r="I21" i="18"/>
  <c r="C47" i="18"/>
  <c r="H47" i="18"/>
  <c r="F59" i="18"/>
  <c r="D59" i="18"/>
  <c r="H21" i="18" l="1"/>
  <c r="G39" i="3" l="1"/>
  <c r="E39" i="3" l="1"/>
  <c r="D39" i="3"/>
  <c r="F39" i="3"/>
  <c r="H39" i="3"/>
  <c r="I39" i="3"/>
  <c r="J39" i="3"/>
  <c r="H18" i="18" l="1"/>
  <c r="H59" i="18" s="1"/>
  <c r="C18" i="18"/>
  <c r="C59" i="18" s="1"/>
  <c r="I18" i="18"/>
  <c r="I59" i="18" s="1"/>
  <c r="J21" i="18" l="1"/>
  <c r="J59" i="18" l="1"/>
</calcChain>
</file>

<file path=xl/sharedStrings.xml><?xml version="1.0" encoding="utf-8"?>
<sst xmlns="http://schemas.openxmlformats.org/spreadsheetml/2006/main" count="114" uniqueCount="99">
  <si>
    <t>BHAVNAGAR</t>
  </si>
  <si>
    <t>STATE BANK OF INDIA</t>
  </si>
  <si>
    <t>SAURASHTRA GRAMIN BANK</t>
  </si>
  <si>
    <t>BANAS KANTHA</t>
  </si>
  <si>
    <t>UNION BANK OF INDIA</t>
  </si>
  <si>
    <t>BANK OF BARODA</t>
  </si>
  <si>
    <t>BANK OF INDIA</t>
  </si>
  <si>
    <t>PATAN</t>
  </si>
  <si>
    <t>BANK OF MAHARASHTRA</t>
  </si>
  <si>
    <t>MAHESANA</t>
  </si>
  <si>
    <t>VALSAD</t>
  </si>
  <si>
    <t>MAHISAGAR</t>
  </si>
  <si>
    <t>PUNJAB NATIONAL BANK</t>
  </si>
  <si>
    <t>INDIAN BANK</t>
  </si>
  <si>
    <t>CENTRAL BANK OF INDIA</t>
  </si>
  <si>
    <t>RAJKOT</t>
  </si>
  <si>
    <t>CANARA BANK</t>
  </si>
  <si>
    <t>DAHOD</t>
  </si>
  <si>
    <t>AXIS BANK</t>
  </si>
  <si>
    <t>ARVALLI</t>
  </si>
  <si>
    <t>KOTAK MAHINDRA BANK</t>
  </si>
  <si>
    <t>INDIAN OVERSEAS BANK</t>
  </si>
  <si>
    <t>GANDHINAGAR</t>
  </si>
  <si>
    <t>AMRELI</t>
  </si>
  <si>
    <t>UCO BANK</t>
  </si>
  <si>
    <t>ANAND</t>
  </si>
  <si>
    <t>JAMNAGAR</t>
  </si>
  <si>
    <t>KHEDA</t>
  </si>
  <si>
    <t>DEVBHUMI DWARKA</t>
  </si>
  <si>
    <t>SURENDRANAGAR</t>
  </si>
  <si>
    <t>PANCH MAHALS</t>
  </si>
  <si>
    <t>GIR SOMNATH</t>
  </si>
  <si>
    <t>PUNJAB AND SIND BANK</t>
  </si>
  <si>
    <t>SABAR KANTHA</t>
  </si>
  <si>
    <t>MORBI</t>
  </si>
  <si>
    <t>VADODARA</t>
  </si>
  <si>
    <t>KACHCHH</t>
  </si>
  <si>
    <t>SURAT</t>
  </si>
  <si>
    <t>BOTAD</t>
  </si>
  <si>
    <t>BHARUCH</t>
  </si>
  <si>
    <t>JUNAGADH</t>
  </si>
  <si>
    <t>TAPI</t>
  </si>
  <si>
    <t>PORBANDAR</t>
  </si>
  <si>
    <t>NAVSARI</t>
  </si>
  <si>
    <t>NARMADA</t>
  </si>
  <si>
    <t>KARUR VYSYA BANK</t>
  </si>
  <si>
    <t>AHMEDABAD</t>
  </si>
  <si>
    <t>CHHOTAUDEPUR</t>
  </si>
  <si>
    <t>KARNATAKA BANK</t>
  </si>
  <si>
    <t>Grand Total</t>
  </si>
  <si>
    <t>Sr.No.</t>
  </si>
  <si>
    <t>District</t>
  </si>
  <si>
    <t>Sanctioned</t>
  </si>
  <si>
    <t>Disbursed</t>
  </si>
  <si>
    <t>Pending for Sanction</t>
  </si>
  <si>
    <t>DANGS</t>
  </si>
  <si>
    <t>Pending for Disbursement</t>
  </si>
  <si>
    <t>Returned / Rejected</t>
  </si>
  <si>
    <t>TOTAL</t>
  </si>
  <si>
    <t>Amount Sanctioned (Lakhs)</t>
  </si>
  <si>
    <t>Amount Disbursed (Lakhs)</t>
  </si>
  <si>
    <t>Bank</t>
  </si>
  <si>
    <t>DCCB</t>
  </si>
  <si>
    <t>GSCB</t>
  </si>
  <si>
    <t>BARODA GRAMIN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</si>
  <si>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</si>
  <si>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</si>
  <si>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</si>
  <si>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</si>
  <si>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</si>
  <si>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</si>
  <si>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</si>
  <si>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</si>
  <si>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</si>
  <si>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</si>
  <si>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</si>
  <si>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DBS BANK INDIA (E-LVB)</t>
  </si>
  <si>
    <t>RBL BANK</t>
  </si>
  <si>
    <t>SOUTH INDIAN BANK</t>
  </si>
  <si>
    <t>TAMILNAD MERCANTILE BANK</t>
  </si>
  <si>
    <t>YES BANK</t>
  </si>
  <si>
    <t>BANDHAN BANK</t>
  </si>
  <si>
    <t>EQUITAS SMALL FIN. BANK</t>
  </si>
  <si>
    <t>UJJIVAN SMALL FIN. BANK</t>
  </si>
  <si>
    <t>JANA SMALL FIN. BANK</t>
  </si>
  <si>
    <t>AU SMALL FIN.BANK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</si>
  <si>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</si>
  <si>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</si>
  <si>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</si>
  <si>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</si>
  <si>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</si>
  <si>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Sub Total</t>
  </si>
  <si>
    <t>Other FIs</t>
  </si>
  <si>
    <t>Source: PM Vishwakarma Portal</t>
  </si>
  <si>
    <t>GUJARAT GRAMIN BANK</t>
  </si>
  <si>
    <t>District Wise PM Vishwakarma Loan Application Report as of 01.11.2025</t>
  </si>
  <si>
    <t>Bank Wise PM Vishwakarma Loan Application Report as of 01.11.2025</t>
  </si>
  <si>
    <t>Annexure - U</t>
  </si>
  <si>
    <t>Total Sponsored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</si>
</sst>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1"/>
      <name val="Arial Black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3" fontId="19" fillId="33" borderId="10" xfId="0" applyNumberFormat="1" applyFont="1" applyFill="1" applyBorder="1"/>
    <xf numFmtId="0" fontId="18" fillId="33" borderId="0" xfId="0" applyFont="1" applyFill="1" applyAlignment="1">
      <alignment horizontal="center" vertical="center"/>
    </xf>
    <xf numFmtId="0" fontId="19" fillId="33" borderId="10" xfId="0" applyFont="1" applyFill="1" applyBorder="1" applyAlignment="1">
      <alignment horizontal="center" vertical="center"/>
    </xf>
    <xf numFmtId="0" fontId="19" fillId="33" borderId="10" xfId="0" applyFont="1" applyFill="1" applyBorder="1"/>
    <xf numFmtId="3" fontId="20" fillId="33" borderId="10" xfId="0" applyNumberFormat="1" applyFont="1" applyFill="1" applyBorder="1"/>
    <xf numFmtId="0" fontId="18" fillId="33" borderId="10" xfId="0" applyFont="1" applyFill="1" applyBorder="1" applyAlignment="1">
      <alignment horizontal="center" vertical="center" wrapText="1"/>
    </xf>
    <xf numFmtId="3" fontId="18" fillId="33" borderId="10" xfId="0" applyNumberFormat="1" applyFont="1" applyFill="1" applyBorder="1"/>
    <xf numFmtId="3" fontId="22" fillId="33" borderId="10" xfId="0" applyNumberFormat="1" applyFont="1" applyFill="1" applyBorder="1"/>
    <xf numFmtId="0" fontId="0" fillId="33" borderId="10" xfId="0" applyFill="1" applyBorder="1"/>
    <xf numFmtId="0" fontId="18" fillId="33" borderId="10" xfId="0" applyFont="1" applyFill="1" applyBorder="1"/>
    <xf numFmtId="3" fontId="21" fillId="33" borderId="10" xfId="0" applyNumberFormat="1" applyFont="1" applyFill="1" applyBorder="1"/>
    <xf numFmtId="0" fontId="18" fillId="33" borderId="10" xfId="0" applyFont="1" applyFill="1" applyBorder="1" applyAlignment="1">
      <alignment horizontal="center" vertical="center"/>
    </xf>
    <xf numFmtId="0" fontId="18" fillId="33" borderId="11" xfId="0" applyFont="1" applyFill="1" applyBorder="1" applyAlignment="1">
      <alignment horizontal="center"/>
    </xf>
    <xf numFmtId="0" fontId="18" fillId="33" borderId="12" xfId="0" applyFont="1" applyFill="1" applyBorder="1" applyAlignment="1">
      <alignment horizontal="center"/>
    </xf>
    <xf numFmtId="0" fontId="23" fillId="0" borderId="0" xfId="0" applyFont="1" applyAlignment="1">
      <alignment horizontal="center"/>
    </xf>
    <xf numFmtId="0" fontId="22" fillId="33" borderId="10" xfId="0" applyFont="1" applyFill="1" applyBorder="1" applyAlignment="1">
      <alignment horizontal="center"/>
    </xf>
    <xf numFmtId="0" fontId="21" fillId="33" borderId="10" xfId="0" applyFon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0"/>
  <sheetViews>
    <sheetView tabSelected="1" topLeftCell="A15" workbookViewId="0">
      <selection sqref="A1:J40"/>
    </sheetView>
  </sheetViews>
  <sheetFormatPr defaultRowHeight="15" x14ac:dyDescent="0.25"/>
  <cols>
    <col min="1" max="1" width="8.140625" customWidth="1"/>
    <col min="2" max="2" width="21.85546875" bestFit="1" customWidth="1"/>
    <col min="3" max="9" width="14.42578125" customWidth="1"/>
    <col min="10" max="10" width="16.85546875" customWidth="1"/>
  </cols>
  <sheetData>
    <row r="1" spans="1:10" ht="36.75" x14ac:dyDescent="0.7">
      <c r="A1" s="15" t="s">
        <v>97</v>
      </c>
      <c r="B1" s="15"/>
      <c r="C1" s="15"/>
      <c r="D1" s="15"/>
      <c r="E1" s="15"/>
      <c r="F1" s="15"/>
      <c r="G1" s="15"/>
      <c r="H1" s="15"/>
      <c r="I1" s="15"/>
      <c r="J1" s="15"/>
    </row>
    <row r="3" spans="1:10" ht="23.25" customHeight="1" x14ac:dyDescent="0.25">
      <c r="A3" s="12" t="s">
        <v>95</v>
      </c>
      <c r="B3" s="12"/>
      <c r="C3" s="12"/>
      <c r="D3" s="12"/>
      <c r="E3" s="12"/>
      <c r="F3" s="12"/>
      <c r="G3" s="12"/>
      <c r="H3" s="12"/>
      <c r="I3" s="12"/>
      <c r="J3" s="12"/>
    </row>
    <row r="4" spans="1:10" ht="23.2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ht="47.25" x14ac:dyDescent="0.25">
      <c r="A5" s="6" t="s">
        <v>50</v>
      </c>
      <c r="B5" s="6" t="s">
        <v>51</v>
      </c>
      <c r="C5" s="6" t="s">
        <v>98</v>
      </c>
      <c r="D5" s="6" t="s">
        <v>52</v>
      </c>
      <c r="E5" s="6" t="s">
        <v>59</v>
      </c>
      <c r="F5" s="6" t="s">
        <v>53</v>
      </c>
      <c r="G5" s="6" t="s">
        <v>60</v>
      </c>
      <c r="H5" s="6" t="s">
        <v>57</v>
      </c>
      <c r="I5" s="6" t="s">
        <v>54</v>
      </c>
      <c r="J5" s="6" t="s">
        <v>56</v>
      </c>
    </row>
    <row r="6" spans="1:10" x14ac:dyDescent="0.25">
      <c r="A6" s="3">
        <v>1</v>
      </c>
      <c r="B6" s="4" t="s">
        <v>46</v>
      </c>
      <c r="C6" s="1">
        <v>2223</v>
      </c>
      <c r="D6" s="1">
        <v>680</v>
      </c>
      <c r="E6" s="1">
        <v>627.20648000000006</v>
      </c>
      <c r="F6" s="1">
        <v>593</v>
      </c>
      <c r="G6" s="1">
        <v>534.36478</v>
      </c>
      <c r="H6" s="1">
        <v>1441</v>
      </c>
      <c r="I6" s="1">
        <v>102</v>
      </c>
      <c r="J6" s="1">
        <v>87</v>
      </c>
    </row>
    <row r="7" spans="1:10" x14ac:dyDescent="0.25">
      <c r="A7" s="3">
        <v>2</v>
      </c>
      <c r="B7" s="4" t="s">
        <v>23</v>
      </c>
      <c r="C7" s="1">
        <v>4716</v>
      </c>
      <c r="D7" s="1">
        <v>2155</v>
      </c>
      <c r="E7" s="1">
        <v>2051.7572500000001</v>
      </c>
      <c r="F7" s="1">
        <v>1959</v>
      </c>
      <c r="G7" s="1">
        <v>1839.9582499999999</v>
      </c>
      <c r="H7" s="1">
        <v>2413</v>
      </c>
      <c r="I7" s="1">
        <v>148</v>
      </c>
      <c r="J7" s="1">
        <v>196</v>
      </c>
    </row>
    <row r="8" spans="1:10" x14ac:dyDescent="0.25">
      <c r="A8" s="3">
        <v>3</v>
      </c>
      <c r="B8" s="4" t="s">
        <v>25</v>
      </c>
      <c r="C8" s="1">
        <v>7652</v>
      </c>
      <c r="D8" s="1">
        <v>2755</v>
      </c>
      <c r="E8" s="1">
        <v>2375.049</v>
      </c>
      <c r="F8" s="1">
        <v>2238</v>
      </c>
      <c r="G8" s="1">
        <v>1834.2620999999999</v>
      </c>
      <c r="H8" s="1">
        <v>4700</v>
      </c>
      <c r="I8" s="1">
        <v>197</v>
      </c>
      <c r="J8" s="1">
        <v>517</v>
      </c>
    </row>
    <row r="9" spans="1:10" x14ac:dyDescent="0.25">
      <c r="A9" s="3">
        <v>4</v>
      </c>
      <c r="B9" s="4" t="s">
        <v>19</v>
      </c>
      <c r="C9" s="1">
        <v>3065</v>
      </c>
      <c r="D9" s="1">
        <v>1277</v>
      </c>
      <c r="E9" s="1">
        <v>1167.6600000000001</v>
      </c>
      <c r="F9" s="1">
        <v>988</v>
      </c>
      <c r="G9" s="1">
        <v>884.57799999999997</v>
      </c>
      <c r="H9" s="1">
        <v>1511</v>
      </c>
      <c r="I9" s="1">
        <v>277</v>
      </c>
      <c r="J9" s="1">
        <v>289</v>
      </c>
    </row>
    <row r="10" spans="1:10" x14ac:dyDescent="0.25">
      <c r="A10" s="3">
        <v>5</v>
      </c>
      <c r="B10" s="4" t="s">
        <v>3</v>
      </c>
      <c r="C10" s="1">
        <v>17565</v>
      </c>
      <c r="D10" s="1">
        <v>6918</v>
      </c>
      <c r="E10" s="1">
        <v>6306.4749300000003</v>
      </c>
      <c r="F10" s="1">
        <v>4760</v>
      </c>
      <c r="G10" s="1">
        <v>4165.6168600000001</v>
      </c>
      <c r="H10" s="1">
        <v>9688</v>
      </c>
      <c r="I10" s="1">
        <v>959</v>
      </c>
      <c r="J10" s="1">
        <v>2158</v>
      </c>
    </row>
    <row r="11" spans="1:10" x14ac:dyDescent="0.25">
      <c r="A11" s="3">
        <v>6</v>
      </c>
      <c r="B11" s="4" t="s">
        <v>39</v>
      </c>
      <c r="C11" s="1">
        <v>172</v>
      </c>
      <c r="D11" s="1">
        <v>29</v>
      </c>
      <c r="E11" s="1">
        <v>27.756250000000001</v>
      </c>
      <c r="F11" s="1">
        <v>25</v>
      </c>
      <c r="G11" s="1">
        <v>23.756250000000001</v>
      </c>
      <c r="H11" s="1">
        <v>127</v>
      </c>
      <c r="I11" s="1">
        <v>16</v>
      </c>
      <c r="J11" s="1">
        <v>4</v>
      </c>
    </row>
    <row r="12" spans="1:10" x14ac:dyDescent="0.25">
      <c r="A12" s="3">
        <v>7</v>
      </c>
      <c r="B12" s="4" t="s">
        <v>0</v>
      </c>
      <c r="C12" s="1">
        <v>3414</v>
      </c>
      <c r="D12" s="1">
        <v>1585</v>
      </c>
      <c r="E12" s="1">
        <v>1424.0687499999999</v>
      </c>
      <c r="F12" s="1">
        <v>1441</v>
      </c>
      <c r="G12" s="1">
        <v>1223.0318400000001</v>
      </c>
      <c r="H12" s="1">
        <v>1732</v>
      </c>
      <c r="I12" s="1">
        <v>97</v>
      </c>
      <c r="J12" s="1">
        <v>144</v>
      </c>
    </row>
    <row r="13" spans="1:10" x14ac:dyDescent="0.25">
      <c r="A13" s="3">
        <v>8</v>
      </c>
      <c r="B13" s="4" t="s">
        <v>38</v>
      </c>
      <c r="C13" s="1">
        <v>2450</v>
      </c>
      <c r="D13" s="1">
        <v>1038</v>
      </c>
      <c r="E13" s="1">
        <v>1015.6849999999999</v>
      </c>
      <c r="F13" s="1">
        <v>807</v>
      </c>
      <c r="G13" s="1">
        <v>785.24100999999996</v>
      </c>
      <c r="H13" s="1">
        <v>1346</v>
      </c>
      <c r="I13" s="1">
        <v>66</v>
      </c>
      <c r="J13" s="1">
        <v>231</v>
      </c>
    </row>
    <row r="14" spans="1:10" x14ac:dyDescent="0.25">
      <c r="A14" s="3">
        <v>9</v>
      </c>
      <c r="B14" s="4" t="s">
        <v>47</v>
      </c>
      <c r="C14" s="1">
        <v>345</v>
      </c>
      <c r="D14" s="1">
        <v>82</v>
      </c>
      <c r="E14" s="1">
        <v>68.44</v>
      </c>
      <c r="F14" s="1">
        <v>73</v>
      </c>
      <c r="G14" s="1">
        <v>60.14</v>
      </c>
      <c r="H14" s="1">
        <v>253</v>
      </c>
      <c r="I14" s="1">
        <v>10</v>
      </c>
      <c r="J14" s="1">
        <v>9</v>
      </c>
    </row>
    <row r="15" spans="1:10" x14ac:dyDescent="0.25">
      <c r="A15" s="3">
        <v>10</v>
      </c>
      <c r="B15" s="4" t="s">
        <v>17</v>
      </c>
      <c r="C15" s="1">
        <v>11097</v>
      </c>
      <c r="D15" s="1">
        <v>2723</v>
      </c>
      <c r="E15" s="1">
        <v>2354.52999</v>
      </c>
      <c r="F15" s="1">
        <v>1780</v>
      </c>
      <c r="G15" s="1">
        <v>1525.9949899999999</v>
      </c>
      <c r="H15" s="1">
        <v>8031</v>
      </c>
      <c r="I15" s="1">
        <v>343</v>
      </c>
      <c r="J15" s="1">
        <v>943</v>
      </c>
    </row>
    <row r="16" spans="1:10" x14ac:dyDescent="0.25">
      <c r="A16" s="3">
        <v>11</v>
      </c>
      <c r="B16" s="4" t="s">
        <v>55</v>
      </c>
      <c r="C16" s="1">
        <v>288</v>
      </c>
      <c r="D16" s="1">
        <v>78</v>
      </c>
      <c r="E16" s="1">
        <v>69.5</v>
      </c>
      <c r="F16" s="1">
        <v>69</v>
      </c>
      <c r="G16" s="1">
        <v>56.8</v>
      </c>
      <c r="H16" s="1">
        <v>208</v>
      </c>
      <c r="I16" s="1">
        <v>2</v>
      </c>
      <c r="J16" s="1">
        <v>9</v>
      </c>
    </row>
    <row r="17" spans="1:10" x14ac:dyDescent="0.25">
      <c r="A17" s="3">
        <v>12</v>
      </c>
      <c r="B17" s="4" t="s">
        <v>28</v>
      </c>
      <c r="C17" s="1">
        <v>954</v>
      </c>
      <c r="D17" s="1">
        <v>455</v>
      </c>
      <c r="E17" s="1">
        <v>424.92</v>
      </c>
      <c r="F17" s="1">
        <v>365</v>
      </c>
      <c r="G17" s="1">
        <v>339.38670000000002</v>
      </c>
      <c r="H17" s="1">
        <v>469</v>
      </c>
      <c r="I17" s="1">
        <v>30</v>
      </c>
      <c r="J17" s="1">
        <v>90</v>
      </c>
    </row>
    <row r="18" spans="1:10" x14ac:dyDescent="0.25">
      <c r="A18" s="3">
        <v>13</v>
      </c>
      <c r="B18" s="4" t="s">
        <v>22</v>
      </c>
      <c r="C18" s="1">
        <v>1802</v>
      </c>
      <c r="D18" s="1">
        <v>637</v>
      </c>
      <c r="E18" s="1">
        <v>585.0675</v>
      </c>
      <c r="F18" s="1">
        <v>535</v>
      </c>
      <c r="G18" s="1">
        <v>474.78649999999999</v>
      </c>
      <c r="H18" s="1">
        <v>1074</v>
      </c>
      <c r="I18" s="1">
        <v>91</v>
      </c>
      <c r="J18" s="1">
        <v>102</v>
      </c>
    </row>
    <row r="19" spans="1:10" x14ac:dyDescent="0.25">
      <c r="A19" s="3">
        <v>14</v>
      </c>
      <c r="B19" s="4" t="s">
        <v>31</v>
      </c>
      <c r="C19" s="1">
        <v>2666</v>
      </c>
      <c r="D19" s="1">
        <v>1199</v>
      </c>
      <c r="E19" s="1">
        <v>1127.80591</v>
      </c>
      <c r="F19" s="1">
        <v>1128</v>
      </c>
      <c r="G19" s="1">
        <v>1028.5097699999999</v>
      </c>
      <c r="H19" s="1">
        <v>1320</v>
      </c>
      <c r="I19" s="1">
        <v>147</v>
      </c>
      <c r="J19" s="1">
        <v>71</v>
      </c>
    </row>
    <row r="20" spans="1:10" x14ac:dyDescent="0.25">
      <c r="A20" s="3">
        <v>15</v>
      </c>
      <c r="B20" s="4" t="s">
        <v>26</v>
      </c>
      <c r="C20" s="1">
        <v>2511</v>
      </c>
      <c r="D20" s="1">
        <v>1299</v>
      </c>
      <c r="E20" s="1">
        <v>1245.48999</v>
      </c>
      <c r="F20" s="1">
        <v>1108</v>
      </c>
      <c r="G20" s="1">
        <v>1026.3455799999999</v>
      </c>
      <c r="H20" s="1">
        <v>1092</v>
      </c>
      <c r="I20" s="1">
        <v>120</v>
      </c>
      <c r="J20" s="1">
        <v>191</v>
      </c>
    </row>
    <row r="21" spans="1:10" x14ac:dyDescent="0.25">
      <c r="A21" s="3">
        <v>16</v>
      </c>
      <c r="B21" s="4" t="s">
        <v>40</v>
      </c>
      <c r="C21" s="1">
        <v>2748</v>
      </c>
      <c r="D21" s="1">
        <v>1170</v>
      </c>
      <c r="E21" s="1">
        <v>1118.6567</v>
      </c>
      <c r="F21" s="1">
        <v>1134</v>
      </c>
      <c r="G21" s="1">
        <v>1077.79421</v>
      </c>
      <c r="H21" s="1">
        <v>1482</v>
      </c>
      <c r="I21" s="1">
        <v>96</v>
      </c>
      <c r="J21" s="1">
        <v>36</v>
      </c>
    </row>
    <row r="22" spans="1:10" x14ac:dyDescent="0.25">
      <c r="A22" s="3">
        <v>17</v>
      </c>
      <c r="B22" s="4" t="s">
        <v>36</v>
      </c>
      <c r="C22" s="1">
        <v>1012</v>
      </c>
      <c r="D22" s="1">
        <v>280</v>
      </c>
      <c r="E22" s="1">
        <v>251.13550000000001</v>
      </c>
      <c r="F22" s="1">
        <v>244</v>
      </c>
      <c r="G22" s="1">
        <v>214.98131000000001</v>
      </c>
      <c r="H22" s="1">
        <v>696</v>
      </c>
      <c r="I22" s="1">
        <v>36</v>
      </c>
      <c r="J22" s="1">
        <v>36</v>
      </c>
    </row>
    <row r="23" spans="1:10" x14ac:dyDescent="0.25">
      <c r="A23" s="3">
        <v>18</v>
      </c>
      <c r="B23" s="4" t="s">
        <v>27</v>
      </c>
      <c r="C23" s="1">
        <v>1905</v>
      </c>
      <c r="D23" s="1">
        <v>749</v>
      </c>
      <c r="E23" s="1">
        <v>637.28250000000003</v>
      </c>
      <c r="F23" s="1">
        <v>622</v>
      </c>
      <c r="G23" s="1">
        <v>530.02251000000001</v>
      </c>
      <c r="H23" s="1">
        <v>1109</v>
      </c>
      <c r="I23" s="1">
        <v>47</v>
      </c>
      <c r="J23" s="1">
        <v>127</v>
      </c>
    </row>
    <row r="24" spans="1:10" x14ac:dyDescent="0.25">
      <c r="A24" s="3">
        <v>19</v>
      </c>
      <c r="B24" s="4" t="s">
        <v>9</v>
      </c>
      <c r="C24" s="1">
        <v>12151</v>
      </c>
      <c r="D24" s="1">
        <v>5809</v>
      </c>
      <c r="E24" s="1">
        <v>4867.07125</v>
      </c>
      <c r="F24" s="1">
        <v>3699</v>
      </c>
      <c r="G24" s="1">
        <v>2984.2898599999999</v>
      </c>
      <c r="H24" s="1">
        <v>5733</v>
      </c>
      <c r="I24" s="1">
        <v>609</v>
      </c>
      <c r="J24" s="1">
        <v>2110</v>
      </c>
    </row>
    <row r="25" spans="1:10" x14ac:dyDescent="0.25">
      <c r="A25" s="3">
        <v>20</v>
      </c>
      <c r="B25" s="4" t="s">
        <v>11</v>
      </c>
      <c r="C25" s="1">
        <v>6125</v>
      </c>
      <c r="D25" s="1">
        <v>1977</v>
      </c>
      <c r="E25" s="1">
        <v>1746.915</v>
      </c>
      <c r="F25" s="1">
        <v>1495</v>
      </c>
      <c r="G25" s="1">
        <v>1278.94</v>
      </c>
      <c r="H25" s="1">
        <v>3996</v>
      </c>
      <c r="I25" s="1">
        <v>152</v>
      </c>
      <c r="J25" s="1">
        <v>482</v>
      </c>
    </row>
    <row r="26" spans="1:10" x14ac:dyDescent="0.25">
      <c r="A26" s="3">
        <v>21</v>
      </c>
      <c r="B26" s="4" t="s">
        <v>34</v>
      </c>
      <c r="C26" s="1">
        <v>2092</v>
      </c>
      <c r="D26" s="1">
        <v>867</v>
      </c>
      <c r="E26" s="1">
        <v>854.3</v>
      </c>
      <c r="F26" s="1">
        <v>806</v>
      </c>
      <c r="G26" s="1">
        <v>786.80201999999997</v>
      </c>
      <c r="H26" s="1">
        <v>1135</v>
      </c>
      <c r="I26" s="1">
        <v>90</v>
      </c>
      <c r="J26" s="1">
        <v>61</v>
      </c>
    </row>
    <row r="27" spans="1:10" x14ac:dyDescent="0.25">
      <c r="A27" s="3">
        <v>22</v>
      </c>
      <c r="B27" s="4" t="s">
        <v>44</v>
      </c>
      <c r="C27" s="1">
        <v>327</v>
      </c>
      <c r="D27" s="1">
        <v>81</v>
      </c>
      <c r="E27" s="1">
        <v>58.71</v>
      </c>
      <c r="F27" s="1">
        <v>68</v>
      </c>
      <c r="G27" s="1">
        <v>45.94</v>
      </c>
      <c r="H27" s="1">
        <v>240</v>
      </c>
      <c r="I27" s="1">
        <v>6</v>
      </c>
      <c r="J27" s="1">
        <v>13</v>
      </c>
    </row>
    <row r="28" spans="1:10" x14ac:dyDescent="0.25">
      <c r="A28" s="3">
        <v>23</v>
      </c>
      <c r="B28" s="4" t="s">
        <v>43</v>
      </c>
      <c r="C28" s="1">
        <v>498</v>
      </c>
      <c r="D28" s="1">
        <v>174</v>
      </c>
      <c r="E28" s="1">
        <v>157.11250000000001</v>
      </c>
      <c r="F28" s="1">
        <v>146</v>
      </c>
      <c r="G28" s="1">
        <v>131.8125</v>
      </c>
      <c r="H28" s="1">
        <v>293</v>
      </c>
      <c r="I28" s="1">
        <v>31</v>
      </c>
      <c r="J28" s="1">
        <v>28</v>
      </c>
    </row>
    <row r="29" spans="1:10" x14ac:dyDescent="0.25">
      <c r="A29" s="3">
        <v>24</v>
      </c>
      <c r="B29" s="4" t="s">
        <v>30</v>
      </c>
      <c r="C29" s="1">
        <v>1169</v>
      </c>
      <c r="D29" s="1">
        <v>325</v>
      </c>
      <c r="E29" s="1">
        <v>298.2</v>
      </c>
      <c r="F29" s="1">
        <v>292</v>
      </c>
      <c r="G29" s="1">
        <v>266.91199999999998</v>
      </c>
      <c r="H29" s="1">
        <v>824</v>
      </c>
      <c r="I29" s="1">
        <v>20</v>
      </c>
      <c r="J29" s="1">
        <v>33</v>
      </c>
    </row>
    <row r="30" spans="1:10" x14ac:dyDescent="0.25">
      <c r="A30" s="3">
        <v>25</v>
      </c>
      <c r="B30" s="4" t="s">
        <v>7</v>
      </c>
      <c r="C30" s="1">
        <v>9238</v>
      </c>
      <c r="D30" s="1">
        <v>3646</v>
      </c>
      <c r="E30" s="1">
        <v>3130.2975900000001</v>
      </c>
      <c r="F30" s="1">
        <v>2026</v>
      </c>
      <c r="G30" s="1">
        <v>1586.23297</v>
      </c>
      <c r="H30" s="1">
        <v>5350</v>
      </c>
      <c r="I30" s="1">
        <v>242</v>
      </c>
      <c r="J30" s="1">
        <v>1620</v>
      </c>
    </row>
    <row r="31" spans="1:10" x14ac:dyDescent="0.25">
      <c r="A31" s="3">
        <v>26</v>
      </c>
      <c r="B31" s="4" t="s">
        <v>42</v>
      </c>
      <c r="C31" s="1">
        <v>665</v>
      </c>
      <c r="D31" s="1">
        <v>278</v>
      </c>
      <c r="E31" s="1">
        <v>260.85000000000002</v>
      </c>
      <c r="F31" s="1">
        <v>250</v>
      </c>
      <c r="G31" s="1">
        <v>230.53749999999999</v>
      </c>
      <c r="H31" s="1">
        <v>383</v>
      </c>
      <c r="I31" s="1">
        <v>4</v>
      </c>
      <c r="J31" s="1">
        <v>28</v>
      </c>
    </row>
    <row r="32" spans="1:10" x14ac:dyDescent="0.25">
      <c r="A32" s="3">
        <v>27</v>
      </c>
      <c r="B32" s="4" t="s">
        <v>15</v>
      </c>
      <c r="C32" s="1">
        <v>7472</v>
      </c>
      <c r="D32" s="1">
        <v>3313</v>
      </c>
      <c r="E32" s="1">
        <v>3258.5503600000002</v>
      </c>
      <c r="F32" s="1">
        <v>3137</v>
      </c>
      <c r="G32" s="1">
        <v>3061.39878</v>
      </c>
      <c r="H32" s="1">
        <v>3893</v>
      </c>
      <c r="I32" s="1">
        <v>266</v>
      </c>
      <c r="J32" s="1">
        <v>176</v>
      </c>
    </row>
    <row r="33" spans="1:10" x14ac:dyDescent="0.25">
      <c r="A33" s="3">
        <v>28</v>
      </c>
      <c r="B33" s="4" t="s">
        <v>33</v>
      </c>
      <c r="C33" s="1">
        <v>1430</v>
      </c>
      <c r="D33" s="1">
        <v>574</v>
      </c>
      <c r="E33" s="1">
        <v>545.34</v>
      </c>
      <c r="F33" s="1">
        <v>478</v>
      </c>
      <c r="G33" s="1">
        <v>436.20600000000002</v>
      </c>
      <c r="H33" s="1">
        <v>691</v>
      </c>
      <c r="I33" s="1">
        <v>165</v>
      </c>
      <c r="J33" s="1">
        <v>96</v>
      </c>
    </row>
    <row r="34" spans="1:10" x14ac:dyDescent="0.25">
      <c r="A34" s="3">
        <v>29</v>
      </c>
      <c r="B34" s="4" t="s">
        <v>37</v>
      </c>
      <c r="C34" s="1">
        <v>1407</v>
      </c>
      <c r="D34" s="1">
        <v>322</v>
      </c>
      <c r="E34" s="1">
        <v>315.77499999999998</v>
      </c>
      <c r="F34" s="1">
        <v>284</v>
      </c>
      <c r="G34" s="1">
        <v>278.875</v>
      </c>
      <c r="H34" s="1">
        <v>920</v>
      </c>
      <c r="I34" s="1">
        <v>165</v>
      </c>
      <c r="J34" s="1">
        <v>38</v>
      </c>
    </row>
    <row r="35" spans="1:10" x14ac:dyDescent="0.25">
      <c r="A35" s="3">
        <v>30</v>
      </c>
      <c r="B35" s="4" t="s">
        <v>29</v>
      </c>
      <c r="C35" s="1">
        <v>3013</v>
      </c>
      <c r="D35" s="1">
        <v>1329</v>
      </c>
      <c r="E35" s="1">
        <v>1301.2750000000001</v>
      </c>
      <c r="F35" s="1">
        <v>1125</v>
      </c>
      <c r="G35" s="1">
        <v>998.84932000000003</v>
      </c>
      <c r="H35" s="1">
        <v>1587</v>
      </c>
      <c r="I35" s="1">
        <v>97</v>
      </c>
      <c r="J35" s="1">
        <v>204</v>
      </c>
    </row>
    <row r="36" spans="1:10" x14ac:dyDescent="0.25">
      <c r="A36" s="3">
        <v>31</v>
      </c>
      <c r="B36" s="4" t="s">
        <v>41</v>
      </c>
      <c r="C36" s="1">
        <v>685</v>
      </c>
      <c r="D36" s="1">
        <v>299</v>
      </c>
      <c r="E36" s="1">
        <v>261.36</v>
      </c>
      <c r="F36" s="1">
        <v>239</v>
      </c>
      <c r="G36" s="1">
        <v>196.3425</v>
      </c>
      <c r="H36" s="1">
        <v>352</v>
      </c>
      <c r="I36" s="1">
        <v>34</v>
      </c>
      <c r="J36" s="1">
        <v>60</v>
      </c>
    </row>
    <row r="37" spans="1:10" x14ac:dyDescent="0.25">
      <c r="A37" s="3">
        <v>32</v>
      </c>
      <c r="B37" s="4" t="s">
        <v>35</v>
      </c>
      <c r="C37" s="1">
        <v>2963</v>
      </c>
      <c r="D37" s="1">
        <v>925</v>
      </c>
      <c r="E37" s="1">
        <v>868.28499999999997</v>
      </c>
      <c r="F37" s="1">
        <v>778</v>
      </c>
      <c r="G37" s="1">
        <v>703.88005999999996</v>
      </c>
      <c r="H37" s="1">
        <v>1960</v>
      </c>
      <c r="I37" s="1">
        <v>78</v>
      </c>
      <c r="J37" s="1">
        <v>147</v>
      </c>
    </row>
    <row r="38" spans="1:10" x14ac:dyDescent="0.25">
      <c r="A38" s="3">
        <v>33</v>
      </c>
      <c r="B38" s="4" t="s">
        <v>10</v>
      </c>
      <c r="C38" s="1">
        <v>697</v>
      </c>
      <c r="D38" s="1">
        <v>170</v>
      </c>
      <c r="E38" s="1">
        <v>156.55000000000001</v>
      </c>
      <c r="F38" s="1">
        <v>138</v>
      </c>
      <c r="G38" s="1">
        <v>124.0501</v>
      </c>
      <c r="H38" s="1">
        <v>490</v>
      </c>
      <c r="I38" s="1">
        <v>37</v>
      </c>
      <c r="J38" s="1">
        <v>32</v>
      </c>
    </row>
    <row r="39" spans="1:10" ht="15.75" x14ac:dyDescent="0.25">
      <c r="A39" s="13" t="s">
        <v>58</v>
      </c>
      <c r="B39" s="14"/>
      <c r="C39" s="5">
        <f>SUM(C6:C38)</f>
        <v>116517</v>
      </c>
      <c r="D39" s="5">
        <f t="shared" ref="D39:J39" si="0">SUM(D6:D38)</f>
        <v>45198</v>
      </c>
      <c r="E39" s="5">
        <f t="shared" si="0"/>
        <v>40959.077450000012</v>
      </c>
      <c r="F39" s="5">
        <f t="shared" si="0"/>
        <v>34830</v>
      </c>
      <c r="G39" s="5">
        <f t="shared" si="0"/>
        <v>30736.639269999989</v>
      </c>
      <c r="H39" s="5">
        <f t="shared" si="0"/>
        <v>66539</v>
      </c>
      <c r="I39" s="5">
        <f t="shared" si="0"/>
        <v>4780</v>
      </c>
      <c r="J39" s="5">
        <f t="shared" si="0"/>
        <v>10368</v>
      </c>
    </row>
    <row r="40" spans="1:10" x14ac:dyDescent="0.25">
      <c r="A40" t="s">
        <v>93</v>
      </c>
    </row>
  </sheetData>
  <mergeCells count="3">
    <mergeCell ref="A3:J3"/>
    <mergeCell ref="A39:B39"/>
    <mergeCell ref="A1:J1"/>
  </mergeCells>
  <printOptions horizontalCentered="1"/>
  <pageMargins left="0.23622047244094491" right="0.23622047244094491" top="0.35433070866141736" bottom="0.94488188976377963" header="0.31496062992125984" footer="0.31496062992125984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60"/>
  <sheetViews>
    <sheetView workbookViewId="0">
      <pane xSplit="2" ySplit="5" topLeftCell="C44" activePane="bottomRight" state="frozen"/>
      <selection activeCell="F45" sqref="F45"/>
      <selection pane="topRight" activeCell="F45" sqref="F45"/>
      <selection pane="bottomLeft" activeCell="F45" sqref="F45"/>
      <selection pane="bottomRight" sqref="A1:J60"/>
    </sheetView>
  </sheetViews>
  <sheetFormatPr defaultRowHeight="15" x14ac:dyDescent="0.25"/>
  <cols>
    <col min="1" max="1" width="8.140625" customWidth="1"/>
    <col min="2" max="2" width="33.140625" customWidth="1"/>
    <col min="3" max="9" width="14.42578125" customWidth="1"/>
    <col min="10" max="10" width="16.85546875" customWidth="1"/>
  </cols>
  <sheetData>
    <row r="1" spans="1:10" ht="36.75" x14ac:dyDescent="0.7">
      <c r="A1" s="15" t="s">
        <v>97</v>
      </c>
      <c r="B1" s="15"/>
      <c r="C1" s="15"/>
      <c r="D1" s="15"/>
      <c r="E1" s="15"/>
      <c r="F1" s="15"/>
      <c r="G1" s="15"/>
      <c r="H1" s="15"/>
      <c r="I1" s="15"/>
      <c r="J1" s="15"/>
    </row>
    <row r="3" spans="1:10" ht="23.25" customHeight="1" x14ac:dyDescent="0.25">
      <c r="A3" s="12" t="s">
        <v>96</v>
      </c>
      <c r="B3" s="12"/>
      <c r="C3" s="12"/>
      <c r="D3" s="12"/>
      <c r="E3" s="12"/>
      <c r="F3" s="12"/>
      <c r="G3" s="12"/>
      <c r="H3" s="12"/>
      <c r="I3" s="12"/>
      <c r="J3" s="12"/>
    </row>
    <row r="4" spans="1:10" ht="23.2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ht="47.25" x14ac:dyDescent="0.25">
      <c r="A5" s="6" t="s">
        <v>50</v>
      </c>
      <c r="B5" s="6" t="s">
        <v>61</v>
      </c>
      <c r="C5" s="6" t="s">
        <v>98</v>
      </c>
      <c r="D5" s="6" t="s">
        <v>52</v>
      </c>
      <c r="E5" s="6" t="s">
        <v>59</v>
      </c>
      <c r="F5" s="6" t="s">
        <v>53</v>
      </c>
      <c r="G5" s="6" t="s">
        <v>60</v>
      </c>
      <c r="H5" s="6" t="s">
        <v>57</v>
      </c>
      <c r="I5" s="6" t="s">
        <v>54</v>
      </c>
      <c r="J5" s="6" t="s">
        <v>56</v>
      </c>
    </row>
    <row r="6" spans="1:10" x14ac:dyDescent="0.25">
      <c r="A6" s="3">
        <v>1</v>
      </c>
      <c r="B6" s="4" t="s">
        <v>5</v>
      </c>
      <c r="C6" s="1">
        <v>44652</v>
      </c>
      <c r="D6" s="1">
        <v>18463</v>
      </c>
      <c r="E6" s="1">
        <v>16305.49806</v>
      </c>
      <c r="F6" s="1">
        <v>14399</v>
      </c>
      <c r="G6" s="1">
        <v>12701.05054</v>
      </c>
      <c r="H6" s="1">
        <v>24727</v>
      </c>
      <c r="I6" s="1">
        <v>1462</v>
      </c>
      <c r="J6" s="1">
        <v>4064</v>
      </c>
    </row>
    <row r="7" spans="1:10" x14ac:dyDescent="0.25">
      <c r="A7" s="3">
        <v>2</v>
      </c>
      <c r="B7" s="4" t="s">
        <v>6</v>
      </c>
      <c r="C7" s="1">
        <v>6199</v>
      </c>
      <c r="D7" s="1">
        <v>2790</v>
      </c>
      <c r="E7" s="1">
        <v>2618.1279800000002</v>
      </c>
      <c r="F7" s="1">
        <v>2182</v>
      </c>
      <c r="G7" s="1">
        <v>1832.6711299999999</v>
      </c>
      <c r="H7" s="1">
        <v>3282</v>
      </c>
      <c r="I7" s="1">
        <v>127</v>
      </c>
      <c r="J7" s="1">
        <v>608</v>
      </c>
    </row>
    <row r="8" spans="1:10" x14ac:dyDescent="0.25">
      <c r="A8" s="3">
        <v>3</v>
      </c>
      <c r="B8" s="4" t="s">
        <v>8</v>
      </c>
      <c r="C8" s="1">
        <v>293</v>
      </c>
      <c r="D8" s="1">
        <v>186</v>
      </c>
      <c r="E8" s="1">
        <v>180.84</v>
      </c>
      <c r="F8" s="1">
        <v>152</v>
      </c>
      <c r="G8" s="1">
        <v>146.84</v>
      </c>
      <c r="H8" s="1">
        <v>107</v>
      </c>
      <c r="I8" s="1">
        <v>0</v>
      </c>
      <c r="J8" s="1">
        <v>34</v>
      </c>
    </row>
    <row r="9" spans="1:10" x14ac:dyDescent="0.25">
      <c r="A9" s="3">
        <v>4</v>
      </c>
      <c r="B9" s="4" t="s">
        <v>16</v>
      </c>
      <c r="C9" s="1">
        <v>1164</v>
      </c>
      <c r="D9" s="1">
        <v>635</v>
      </c>
      <c r="E9" s="1">
        <v>573.39599999999996</v>
      </c>
      <c r="F9" s="1">
        <v>521</v>
      </c>
      <c r="G9" s="1">
        <v>427.08165000000002</v>
      </c>
      <c r="H9" s="1">
        <v>517</v>
      </c>
      <c r="I9" s="1">
        <v>12</v>
      </c>
      <c r="J9" s="1">
        <v>114</v>
      </c>
    </row>
    <row r="10" spans="1:10" x14ac:dyDescent="0.25">
      <c r="A10" s="3">
        <v>5</v>
      </c>
      <c r="B10" s="4" t="s">
        <v>14</v>
      </c>
      <c r="C10" s="1">
        <v>3099</v>
      </c>
      <c r="D10" s="1">
        <v>786</v>
      </c>
      <c r="E10" s="1">
        <v>719.13625000000002</v>
      </c>
      <c r="F10" s="1">
        <v>713</v>
      </c>
      <c r="G10" s="1">
        <v>631.10997999999995</v>
      </c>
      <c r="H10" s="1">
        <v>2291</v>
      </c>
      <c r="I10" s="1">
        <v>22</v>
      </c>
      <c r="J10" s="1">
        <v>73</v>
      </c>
    </row>
    <row r="11" spans="1:10" x14ac:dyDescent="0.25">
      <c r="A11" s="3">
        <v>6</v>
      </c>
      <c r="B11" s="4" t="s">
        <v>13</v>
      </c>
      <c r="C11" s="1">
        <v>1088</v>
      </c>
      <c r="D11" s="1">
        <v>401</v>
      </c>
      <c r="E11" s="1">
        <v>350.928</v>
      </c>
      <c r="F11" s="1">
        <v>362</v>
      </c>
      <c r="G11" s="1">
        <v>314.16771</v>
      </c>
      <c r="H11" s="1">
        <v>680</v>
      </c>
      <c r="I11" s="1">
        <v>7</v>
      </c>
      <c r="J11" s="1">
        <v>39</v>
      </c>
    </row>
    <row r="12" spans="1:10" x14ac:dyDescent="0.25">
      <c r="A12" s="3">
        <v>7</v>
      </c>
      <c r="B12" s="4" t="s">
        <v>21</v>
      </c>
      <c r="C12" s="1">
        <v>556</v>
      </c>
      <c r="D12" s="1">
        <v>228</v>
      </c>
      <c r="E12" s="1">
        <v>197.95</v>
      </c>
      <c r="F12" s="1">
        <v>213</v>
      </c>
      <c r="G12" s="1">
        <v>180.74001000000001</v>
      </c>
      <c r="H12" s="1">
        <v>309</v>
      </c>
      <c r="I12" s="1">
        <v>19</v>
      </c>
      <c r="J12" s="1">
        <v>15</v>
      </c>
    </row>
    <row r="13" spans="1:10" x14ac:dyDescent="0.25">
      <c r="A13" s="3">
        <v>8</v>
      </c>
      <c r="B13" s="4" t="s">
        <v>32</v>
      </c>
      <c r="C13" s="1">
        <v>52</v>
      </c>
      <c r="D13" s="1">
        <v>22</v>
      </c>
      <c r="E13" s="1">
        <v>20.399999999999999</v>
      </c>
      <c r="F13" s="1">
        <v>20</v>
      </c>
      <c r="G13" s="1">
        <v>18.45</v>
      </c>
      <c r="H13" s="1">
        <v>27</v>
      </c>
      <c r="I13" s="1">
        <v>3</v>
      </c>
      <c r="J13" s="1">
        <v>2</v>
      </c>
    </row>
    <row r="14" spans="1:10" x14ac:dyDescent="0.25">
      <c r="A14" s="3">
        <v>9</v>
      </c>
      <c r="B14" s="4" t="s">
        <v>12</v>
      </c>
      <c r="C14" s="1">
        <v>1233</v>
      </c>
      <c r="D14" s="1">
        <v>397</v>
      </c>
      <c r="E14" s="1">
        <v>378.89499999999998</v>
      </c>
      <c r="F14" s="1">
        <v>372</v>
      </c>
      <c r="G14" s="1">
        <v>355.49</v>
      </c>
      <c r="H14" s="1">
        <v>831</v>
      </c>
      <c r="I14" s="1">
        <v>5</v>
      </c>
      <c r="J14" s="1">
        <v>25</v>
      </c>
    </row>
    <row r="15" spans="1:10" x14ac:dyDescent="0.25">
      <c r="A15" s="3">
        <v>10</v>
      </c>
      <c r="B15" s="4" t="s">
        <v>1</v>
      </c>
      <c r="C15" s="1">
        <v>35336</v>
      </c>
      <c r="D15" s="1">
        <v>13636</v>
      </c>
      <c r="E15" s="1">
        <v>12682.068370000001</v>
      </c>
      <c r="F15" s="1">
        <v>11608</v>
      </c>
      <c r="G15" s="1">
        <v>10238.8166</v>
      </c>
      <c r="H15" s="1">
        <v>21293</v>
      </c>
      <c r="I15" s="1">
        <v>407</v>
      </c>
      <c r="J15" s="1">
        <v>2028</v>
      </c>
    </row>
    <row r="16" spans="1:10" x14ac:dyDescent="0.25">
      <c r="A16" s="3">
        <v>11</v>
      </c>
      <c r="B16" s="4" t="s">
        <v>24</v>
      </c>
      <c r="C16" s="1">
        <v>1075</v>
      </c>
      <c r="D16" s="1">
        <v>583</v>
      </c>
      <c r="E16" s="1">
        <v>556.4</v>
      </c>
      <c r="F16" s="1">
        <v>527</v>
      </c>
      <c r="G16" s="1">
        <v>499.202</v>
      </c>
      <c r="H16" s="1">
        <v>484</v>
      </c>
      <c r="I16" s="1">
        <v>8</v>
      </c>
      <c r="J16" s="1">
        <v>56</v>
      </c>
    </row>
    <row r="17" spans="1:10" x14ac:dyDescent="0.25">
      <c r="A17" s="3">
        <v>12</v>
      </c>
      <c r="B17" s="4" t="s">
        <v>4</v>
      </c>
      <c r="C17" s="1">
        <v>4292</v>
      </c>
      <c r="D17" s="1">
        <v>1803</v>
      </c>
      <c r="E17" s="1">
        <v>1735.9099900000001</v>
      </c>
      <c r="F17" s="1">
        <v>1011</v>
      </c>
      <c r="G17" s="1">
        <v>944.47789999999998</v>
      </c>
      <c r="H17" s="1">
        <v>2454</v>
      </c>
      <c r="I17" s="1">
        <v>35</v>
      </c>
      <c r="J17" s="1">
        <v>792</v>
      </c>
    </row>
    <row r="18" spans="1:10" ht="15.75" x14ac:dyDescent="0.25">
      <c r="A18" s="12" t="s">
        <v>91</v>
      </c>
      <c r="B18" s="12"/>
      <c r="C18" s="7">
        <f>SUM(C6:C17)</f>
        <v>99039</v>
      </c>
      <c r="D18" s="7">
        <f t="shared" ref="D18:J18" si="0">SUM(D6:D17)</f>
        <v>39930</v>
      </c>
      <c r="E18" s="7">
        <f t="shared" si="0"/>
        <v>36319.549650000008</v>
      </c>
      <c r="F18" s="7">
        <f t="shared" si="0"/>
        <v>32080</v>
      </c>
      <c r="G18" s="7">
        <f t="shared" si="0"/>
        <v>28290.097520000003</v>
      </c>
      <c r="H18" s="7">
        <f t="shared" si="0"/>
        <v>57002</v>
      </c>
      <c r="I18" s="7">
        <f t="shared" si="0"/>
        <v>2107</v>
      </c>
      <c r="J18" s="7">
        <f t="shared" si="0"/>
        <v>7850</v>
      </c>
    </row>
    <row r="19" spans="1:10" x14ac:dyDescent="0.25">
      <c r="A19" s="3">
        <v>13</v>
      </c>
      <c r="B19" s="4" t="s">
        <v>62</v>
      </c>
      <c r="C19" s="1">
        <v>968</v>
      </c>
      <c r="D19" s="1">
        <v>5</v>
      </c>
      <c r="E19" s="1">
        <v>4.9800000000000004</v>
      </c>
      <c r="F19" s="1">
        <v>5</v>
      </c>
      <c r="G19" s="1">
        <v>4.9800000000000004</v>
      </c>
      <c r="H19" s="1">
        <v>317</v>
      </c>
      <c r="I19" s="1">
        <v>646</v>
      </c>
      <c r="J19" s="1">
        <v>0</v>
      </c>
    </row>
    <row r="20" spans="1:10" x14ac:dyDescent="0.25">
      <c r="A20" s="3">
        <v>14</v>
      </c>
      <c r="B20" s="4" t="s">
        <v>63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</row>
    <row r="21" spans="1:10" ht="15.75" x14ac:dyDescent="0.25">
      <c r="A21" s="12" t="s">
        <v>91</v>
      </c>
      <c r="B21" s="12"/>
      <c r="C21" s="7">
        <f>C19+C20</f>
        <v>968</v>
      </c>
      <c r="D21" s="7">
        <f t="shared" ref="D21:J21" si="1">D19+D20</f>
        <v>5</v>
      </c>
      <c r="E21" s="7">
        <f t="shared" si="1"/>
        <v>4.9800000000000004</v>
      </c>
      <c r="F21" s="7">
        <f t="shared" si="1"/>
        <v>5</v>
      </c>
      <c r="G21" s="7">
        <f t="shared" si="1"/>
        <v>4.9800000000000004</v>
      </c>
      <c r="H21" s="7">
        <f t="shared" si="1"/>
        <v>317</v>
      </c>
      <c r="I21" s="7">
        <f t="shared" si="1"/>
        <v>646</v>
      </c>
      <c r="J21" s="7">
        <f t="shared" si="1"/>
        <v>0</v>
      </c>
    </row>
    <row r="22" spans="1:10" x14ac:dyDescent="0.25">
      <c r="A22" s="3"/>
      <c r="B22" s="4" t="s">
        <v>64</v>
      </c>
      <c r="C22" s="1">
        <v>8154</v>
      </c>
      <c r="D22" s="1">
        <v>3364</v>
      </c>
      <c r="E22" s="1">
        <v>2802.04</v>
      </c>
      <c r="F22" s="1">
        <v>1408</v>
      </c>
      <c r="G22" s="1">
        <v>1157.4380000000001</v>
      </c>
      <c r="H22" s="1">
        <v>4605</v>
      </c>
      <c r="I22" s="1">
        <v>185</v>
      </c>
      <c r="J22" s="1">
        <v>1956</v>
      </c>
    </row>
    <row r="23" spans="1:10" x14ac:dyDescent="0.25">
      <c r="A23" s="3"/>
      <c r="B23" s="4" t="s">
        <v>2</v>
      </c>
      <c r="C23" s="1">
        <v>2717</v>
      </c>
      <c r="D23" s="1">
        <v>1327</v>
      </c>
      <c r="E23" s="1">
        <v>1286.1211499999999</v>
      </c>
      <c r="F23" s="1">
        <v>818</v>
      </c>
      <c r="G23" s="1">
        <v>788.14175999999998</v>
      </c>
      <c r="H23" s="1">
        <v>1347</v>
      </c>
      <c r="I23" s="1">
        <v>43</v>
      </c>
      <c r="J23" s="1">
        <v>509</v>
      </c>
    </row>
    <row r="24" spans="1:10" x14ac:dyDescent="0.25">
      <c r="A24" s="3">
        <v>15</v>
      </c>
      <c r="B24" s="4" t="s">
        <v>94</v>
      </c>
      <c r="C24" s="1">
        <v>10871</v>
      </c>
      <c r="D24" s="1">
        <v>4691</v>
      </c>
      <c r="E24" s="1">
        <v>4088.1611499999999</v>
      </c>
      <c r="F24" s="1">
        <v>2226</v>
      </c>
      <c r="G24" s="1">
        <v>1945.5797600000001</v>
      </c>
      <c r="H24" s="1">
        <v>5952</v>
      </c>
      <c r="I24" s="1">
        <v>228</v>
      </c>
      <c r="J24" s="1">
        <v>2465</v>
      </c>
    </row>
    <row r="25" spans="1:10" ht="15.75" x14ac:dyDescent="0.25">
      <c r="A25" s="12" t="s">
        <v>91</v>
      </c>
      <c r="B25" s="12"/>
      <c r="C25" s="7">
        <f>C24</f>
        <v>10871</v>
      </c>
      <c r="D25" s="7">
        <f t="shared" ref="D25:J25" si="2">D24</f>
        <v>4691</v>
      </c>
      <c r="E25" s="7">
        <f t="shared" si="2"/>
        <v>4088.1611499999999</v>
      </c>
      <c r="F25" s="7">
        <f t="shared" si="2"/>
        <v>2226</v>
      </c>
      <c r="G25" s="7">
        <f t="shared" si="2"/>
        <v>1945.5797600000001</v>
      </c>
      <c r="H25" s="7">
        <f t="shared" si="2"/>
        <v>5952</v>
      </c>
      <c r="I25" s="7">
        <f t="shared" si="2"/>
        <v>228</v>
      </c>
      <c r="J25" s="7">
        <f t="shared" si="2"/>
        <v>2465</v>
      </c>
    </row>
    <row r="26" spans="1:10" x14ac:dyDescent="0.25">
      <c r="A26" s="3">
        <v>17</v>
      </c>
      <c r="B26" s="4" t="s">
        <v>18</v>
      </c>
      <c r="C26" s="1">
        <v>783</v>
      </c>
      <c r="D26" s="1">
        <v>77</v>
      </c>
      <c r="E26" s="1">
        <v>66.8</v>
      </c>
      <c r="F26" s="1">
        <v>73</v>
      </c>
      <c r="G26" s="1">
        <v>63.1</v>
      </c>
      <c r="H26" s="1">
        <v>286</v>
      </c>
      <c r="I26" s="1">
        <v>420</v>
      </c>
      <c r="J26" s="1">
        <v>4</v>
      </c>
    </row>
    <row r="27" spans="1:10" x14ac:dyDescent="0.25">
      <c r="A27" s="3">
        <v>18</v>
      </c>
      <c r="B27" s="4" t="s">
        <v>81</v>
      </c>
      <c r="C27" s="1">
        <v>3</v>
      </c>
      <c r="D27" s="1">
        <v>0</v>
      </c>
      <c r="E27" s="1">
        <v>0</v>
      </c>
      <c r="F27" s="1">
        <v>0</v>
      </c>
      <c r="G27" s="1">
        <v>0</v>
      </c>
      <c r="H27" s="1">
        <v>2</v>
      </c>
      <c r="I27" s="1">
        <v>1</v>
      </c>
      <c r="J27" s="1">
        <v>0</v>
      </c>
    </row>
    <row r="28" spans="1:10" x14ac:dyDescent="0.25">
      <c r="A28" s="3">
        <v>19</v>
      </c>
      <c r="B28" s="4" t="s">
        <v>66</v>
      </c>
      <c r="C28" s="1">
        <v>1</v>
      </c>
      <c r="D28" s="1">
        <v>0</v>
      </c>
      <c r="E28" s="1">
        <v>0</v>
      </c>
      <c r="F28" s="1">
        <v>0</v>
      </c>
      <c r="G28" s="1">
        <v>0</v>
      </c>
      <c r="H28" s="1">
        <v>1</v>
      </c>
      <c r="I28" s="1">
        <v>0</v>
      </c>
      <c r="J28" s="1">
        <v>0</v>
      </c>
    </row>
    <row r="29" spans="1:10" x14ac:dyDescent="0.25">
      <c r="A29" s="3">
        <v>20</v>
      </c>
      <c r="B29" s="4" t="s">
        <v>65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</row>
    <row r="30" spans="1:10" x14ac:dyDescent="0.25">
      <c r="A30" s="3">
        <v>21</v>
      </c>
      <c r="B30" s="4" t="s">
        <v>76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</row>
    <row r="31" spans="1:10" x14ac:dyDescent="0.25">
      <c r="A31" s="3">
        <v>22</v>
      </c>
      <c r="B31" s="4" t="s">
        <v>67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</row>
    <row r="32" spans="1:10" x14ac:dyDescent="0.25">
      <c r="A32" s="3">
        <v>23</v>
      </c>
      <c r="B32" s="4" t="s">
        <v>68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</row>
    <row r="33" spans="1:10" x14ac:dyDescent="0.25">
      <c r="A33" s="3">
        <v>24</v>
      </c>
      <c r="B33" s="4" t="s">
        <v>69</v>
      </c>
      <c r="C33" s="1">
        <v>86</v>
      </c>
      <c r="D33" s="1">
        <v>7</v>
      </c>
      <c r="E33" s="1">
        <v>7</v>
      </c>
      <c r="F33" s="1">
        <v>6</v>
      </c>
      <c r="G33" s="1">
        <v>6</v>
      </c>
      <c r="H33" s="1">
        <v>63</v>
      </c>
      <c r="I33" s="1">
        <v>16</v>
      </c>
      <c r="J33" s="1">
        <v>1</v>
      </c>
    </row>
    <row r="34" spans="1:10" x14ac:dyDescent="0.25">
      <c r="A34" s="3">
        <v>25</v>
      </c>
      <c r="B34" s="4" t="s">
        <v>70</v>
      </c>
      <c r="C34" s="1">
        <v>2734</v>
      </c>
      <c r="D34" s="1">
        <v>208</v>
      </c>
      <c r="E34" s="1">
        <v>201.827</v>
      </c>
      <c r="F34" s="1">
        <v>176</v>
      </c>
      <c r="G34" s="1">
        <v>171.12700000000001</v>
      </c>
      <c r="H34" s="1">
        <v>1611</v>
      </c>
      <c r="I34" s="1">
        <v>915</v>
      </c>
      <c r="J34" s="1">
        <v>32</v>
      </c>
    </row>
    <row r="35" spans="1:10" x14ac:dyDescent="0.25">
      <c r="A35" s="3">
        <v>26</v>
      </c>
      <c r="B35" s="4" t="s">
        <v>71</v>
      </c>
      <c r="C35" s="1">
        <v>509</v>
      </c>
      <c r="D35" s="1">
        <v>94</v>
      </c>
      <c r="E35" s="1">
        <v>93.099990000000005</v>
      </c>
      <c r="F35" s="1">
        <v>90</v>
      </c>
      <c r="G35" s="1">
        <v>89.099990000000005</v>
      </c>
      <c r="H35" s="1">
        <v>396</v>
      </c>
      <c r="I35" s="1">
        <v>19</v>
      </c>
      <c r="J35" s="1">
        <v>4</v>
      </c>
    </row>
    <row r="36" spans="1:10" x14ac:dyDescent="0.25">
      <c r="A36" s="3">
        <v>27</v>
      </c>
      <c r="B36" s="4" t="s">
        <v>72</v>
      </c>
      <c r="C36" s="1">
        <v>395</v>
      </c>
      <c r="D36" s="1">
        <v>49</v>
      </c>
      <c r="E36" s="1">
        <v>48.5</v>
      </c>
      <c r="F36" s="1">
        <v>45</v>
      </c>
      <c r="G36" s="1">
        <v>44.5</v>
      </c>
      <c r="H36" s="1">
        <v>343</v>
      </c>
      <c r="I36" s="1">
        <v>3</v>
      </c>
      <c r="J36" s="1">
        <v>4</v>
      </c>
    </row>
    <row r="37" spans="1:10" x14ac:dyDescent="0.25">
      <c r="A37" s="3">
        <v>28</v>
      </c>
      <c r="B37" s="4" t="s">
        <v>73</v>
      </c>
      <c r="C37" s="1">
        <v>1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1</v>
      </c>
      <c r="J37" s="1">
        <v>0</v>
      </c>
    </row>
    <row r="38" spans="1:10" x14ac:dyDescent="0.25">
      <c r="A38" s="3">
        <v>29</v>
      </c>
      <c r="B38" s="4" t="s">
        <v>74</v>
      </c>
      <c r="C38" s="1">
        <v>20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20</v>
      </c>
      <c r="J38" s="1">
        <v>0</v>
      </c>
    </row>
    <row r="39" spans="1:10" x14ac:dyDescent="0.25">
      <c r="A39" s="3">
        <v>30</v>
      </c>
      <c r="B39" s="4" t="s">
        <v>75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</row>
    <row r="40" spans="1:10" x14ac:dyDescent="0.25">
      <c r="A40" s="3">
        <v>31</v>
      </c>
      <c r="B40" s="4" t="s">
        <v>48</v>
      </c>
      <c r="C40" s="1">
        <v>30</v>
      </c>
      <c r="D40" s="1">
        <v>10</v>
      </c>
      <c r="E40" s="1">
        <v>10</v>
      </c>
      <c r="F40" s="1">
        <v>5</v>
      </c>
      <c r="G40" s="1">
        <v>5</v>
      </c>
      <c r="H40" s="1">
        <v>2</v>
      </c>
      <c r="I40" s="1">
        <v>18</v>
      </c>
      <c r="J40" s="1">
        <v>5</v>
      </c>
    </row>
    <row r="41" spans="1:10" x14ac:dyDescent="0.25">
      <c r="A41" s="3">
        <v>32</v>
      </c>
      <c r="B41" s="4" t="s">
        <v>45</v>
      </c>
      <c r="C41" s="1">
        <v>8</v>
      </c>
      <c r="D41" s="1">
        <v>1</v>
      </c>
      <c r="E41" s="1">
        <v>1</v>
      </c>
      <c r="F41" s="1">
        <v>1</v>
      </c>
      <c r="G41" s="1">
        <v>1</v>
      </c>
      <c r="H41" s="1">
        <v>0</v>
      </c>
      <c r="I41" s="1">
        <v>7</v>
      </c>
      <c r="J41" s="1">
        <v>0</v>
      </c>
    </row>
    <row r="42" spans="1:10" x14ac:dyDescent="0.25">
      <c r="A42" s="3">
        <v>33</v>
      </c>
      <c r="B42" s="4" t="s">
        <v>20</v>
      </c>
      <c r="C42" s="1">
        <v>538</v>
      </c>
      <c r="D42" s="1">
        <v>100</v>
      </c>
      <c r="E42" s="1">
        <v>99.95966</v>
      </c>
      <c r="F42" s="1">
        <v>100</v>
      </c>
      <c r="G42" s="1">
        <v>99.954999999999998</v>
      </c>
      <c r="H42" s="1">
        <v>120</v>
      </c>
      <c r="I42" s="1">
        <v>318</v>
      </c>
      <c r="J42" s="1">
        <v>0</v>
      </c>
    </row>
    <row r="43" spans="1:10" x14ac:dyDescent="0.25">
      <c r="A43" s="3">
        <v>34</v>
      </c>
      <c r="B43" s="4" t="s">
        <v>77</v>
      </c>
      <c r="C43" s="1">
        <v>10</v>
      </c>
      <c r="D43" s="1">
        <v>0</v>
      </c>
      <c r="E43" s="1">
        <v>0</v>
      </c>
      <c r="F43" s="1">
        <v>0</v>
      </c>
      <c r="G43" s="1">
        <v>0</v>
      </c>
      <c r="H43" s="1">
        <v>1</v>
      </c>
      <c r="I43" s="1">
        <v>9</v>
      </c>
      <c r="J43" s="1">
        <v>0</v>
      </c>
    </row>
    <row r="44" spans="1:10" x14ac:dyDescent="0.25">
      <c r="A44" s="3">
        <v>35</v>
      </c>
      <c r="B44" s="4" t="s">
        <v>78</v>
      </c>
      <c r="C44" s="1">
        <v>4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4</v>
      </c>
      <c r="J44" s="1">
        <v>0</v>
      </c>
    </row>
    <row r="45" spans="1:10" x14ac:dyDescent="0.25">
      <c r="A45" s="3">
        <v>36</v>
      </c>
      <c r="B45" s="4" t="s">
        <v>79</v>
      </c>
      <c r="C45" s="1">
        <v>24</v>
      </c>
      <c r="D45" s="1">
        <v>0</v>
      </c>
      <c r="E45" s="1">
        <v>0</v>
      </c>
      <c r="F45" s="1">
        <v>0</v>
      </c>
      <c r="G45" s="1">
        <v>0</v>
      </c>
      <c r="H45" s="1">
        <v>23</v>
      </c>
      <c r="I45" s="1">
        <v>1</v>
      </c>
      <c r="J45" s="1">
        <v>0</v>
      </c>
    </row>
    <row r="46" spans="1:10" x14ac:dyDescent="0.25">
      <c r="A46" s="3">
        <v>37</v>
      </c>
      <c r="B46" s="4" t="s">
        <v>80</v>
      </c>
      <c r="C46" s="1">
        <v>71</v>
      </c>
      <c r="D46" s="1">
        <v>14</v>
      </c>
      <c r="E46" s="1">
        <v>7.2</v>
      </c>
      <c r="F46" s="1">
        <v>12</v>
      </c>
      <c r="G46" s="1">
        <v>6.2</v>
      </c>
      <c r="H46" s="1">
        <v>56</v>
      </c>
      <c r="I46" s="1">
        <v>1</v>
      </c>
      <c r="J46" s="1">
        <v>2</v>
      </c>
    </row>
    <row r="47" spans="1:10" ht="15.75" x14ac:dyDescent="0.25">
      <c r="A47" s="16" t="s">
        <v>91</v>
      </c>
      <c r="B47" s="16"/>
      <c r="C47" s="8">
        <f>SUM(C26:C46)</f>
        <v>5217</v>
      </c>
      <c r="D47" s="8">
        <f t="shared" ref="D47:J47" si="3">SUM(D26:D46)</f>
        <v>560</v>
      </c>
      <c r="E47" s="8">
        <f t="shared" si="3"/>
        <v>535.38665000000003</v>
      </c>
      <c r="F47" s="8">
        <f t="shared" si="3"/>
        <v>508</v>
      </c>
      <c r="G47" s="8">
        <f t="shared" si="3"/>
        <v>485.98199</v>
      </c>
      <c r="H47" s="8">
        <f t="shared" si="3"/>
        <v>2904</v>
      </c>
      <c r="I47" s="8">
        <f t="shared" si="3"/>
        <v>1753</v>
      </c>
      <c r="J47" s="8">
        <f t="shared" si="3"/>
        <v>52</v>
      </c>
    </row>
    <row r="48" spans="1:10" x14ac:dyDescent="0.25">
      <c r="A48" s="3">
        <v>38</v>
      </c>
      <c r="B48" s="4" t="s">
        <v>85</v>
      </c>
      <c r="C48" s="1">
        <v>362</v>
      </c>
      <c r="D48" s="1">
        <v>12</v>
      </c>
      <c r="E48" s="1">
        <v>11</v>
      </c>
      <c r="F48" s="1">
        <v>11</v>
      </c>
      <c r="G48" s="1">
        <v>10</v>
      </c>
      <c r="H48" s="1">
        <v>349</v>
      </c>
      <c r="I48" s="1">
        <v>1</v>
      </c>
      <c r="J48" s="1">
        <v>1</v>
      </c>
    </row>
    <row r="49" spans="1:10" x14ac:dyDescent="0.25">
      <c r="A49" s="3">
        <v>39</v>
      </c>
      <c r="B49" s="4" t="s">
        <v>82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</row>
    <row r="50" spans="1:10" x14ac:dyDescent="0.25">
      <c r="A50" s="3">
        <v>40</v>
      </c>
      <c r="B50" s="4" t="s">
        <v>87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</row>
    <row r="51" spans="1:10" x14ac:dyDescent="0.25">
      <c r="A51" s="3">
        <v>41</v>
      </c>
      <c r="B51" s="4" t="s">
        <v>84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</row>
    <row r="52" spans="1:10" x14ac:dyDescent="0.25">
      <c r="A52" s="3">
        <v>42</v>
      </c>
      <c r="B52" s="4" t="s">
        <v>89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</row>
    <row r="53" spans="1:10" x14ac:dyDescent="0.25">
      <c r="A53" s="3">
        <v>43</v>
      </c>
      <c r="B53" s="4" t="s">
        <v>86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</row>
    <row r="54" spans="1:10" x14ac:dyDescent="0.25">
      <c r="A54" s="3">
        <v>44</v>
      </c>
      <c r="B54" s="4" t="s">
        <v>83</v>
      </c>
      <c r="C54" s="1">
        <v>3</v>
      </c>
      <c r="D54" s="1">
        <v>0</v>
      </c>
      <c r="E54" s="1">
        <v>0</v>
      </c>
      <c r="F54" s="1">
        <v>0</v>
      </c>
      <c r="G54" s="1">
        <v>0</v>
      </c>
      <c r="H54" s="1">
        <v>3</v>
      </c>
      <c r="I54" s="1">
        <v>0</v>
      </c>
      <c r="J54" s="1">
        <v>0</v>
      </c>
    </row>
    <row r="55" spans="1:10" x14ac:dyDescent="0.25">
      <c r="A55" s="3">
        <v>45</v>
      </c>
      <c r="B55" s="4" t="s">
        <v>88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</row>
    <row r="56" spans="1:10" x14ac:dyDescent="0.25">
      <c r="A56" s="3">
        <v>46</v>
      </c>
      <c r="B56" s="4" t="s">
        <v>90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</row>
    <row r="57" spans="1:10" ht="15.75" x14ac:dyDescent="0.25">
      <c r="A57" s="16" t="s">
        <v>91</v>
      </c>
      <c r="B57" s="16"/>
      <c r="C57" s="8">
        <f>SUM(C48:C56)</f>
        <v>365</v>
      </c>
      <c r="D57" s="8">
        <f t="shared" ref="D57:J57" si="4">SUM(D48:D56)</f>
        <v>12</v>
      </c>
      <c r="E57" s="8">
        <f t="shared" si="4"/>
        <v>11</v>
      </c>
      <c r="F57" s="8">
        <f t="shared" si="4"/>
        <v>11</v>
      </c>
      <c r="G57" s="8">
        <f t="shared" si="4"/>
        <v>10</v>
      </c>
      <c r="H57" s="8">
        <f t="shared" si="4"/>
        <v>352</v>
      </c>
      <c r="I57" s="8">
        <f t="shared" si="4"/>
        <v>1</v>
      </c>
      <c r="J57" s="8">
        <f t="shared" si="4"/>
        <v>1</v>
      </c>
    </row>
    <row r="58" spans="1:10" ht="15.75" x14ac:dyDescent="0.25">
      <c r="A58" s="9"/>
      <c r="B58" s="10" t="s">
        <v>92</v>
      </c>
      <c r="C58" s="5">
        <v>57</v>
      </c>
      <c r="D58" s="5">
        <v>0</v>
      </c>
      <c r="E58" s="5">
        <v>0</v>
      </c>
      <c r="F58" s="5">
        <v>0</v>
      </c>
      <c r="G58" s="5">
        <v>0</v>
      </c>
      <c r="H58" s="5">
        <v>12</v>
      </c>
      <c r="I58" s="5">
        <v>45</v>
      </c>
      <c r="J58" s="5">
        <v>0</v>
      </c>
    </row>
    <row r="59" spans="1:10" ht="18.75" x14ac:dyDescent="0.3">
      <c r="A59" s="17" t="s">
        <v>49</v>
      </c>
      <c r="B59" s="17"/>
      <c r="C59" s="11">
        <f>C58+C57+C47+C25+C21+C18</f>
        <v>116517</v>
      </c>
      <c r="D59" s="11">
        <f t="shared" ref="D59:J59" si="5">D58+D57+D47+D25+D21+D18</f>
        <v>45198</v>
      </c>
      <c r="E59" s="11">
        <f t="shared" si="5"/>
        <v>40959.077450000012</v>
      </c>
      <c r="F59" s="11">
        <f t="shared" si="5"/>
        <v>34830</v>
      </c>
      <c r="G59" s="11">
        <f t="shared" si="5"/>
        <v>30736.639270000003</v>
      </c>
      <c r="H59" s="11">
        <f t="shared" si="5"/>
        <v>66539</v>
      </c>
      <c r="I59" s="11">
        <f t="shared" si="5"/>
        <v>4780</v>
      </c>
      <c r="J59" s="11">
        <f t="shared" si="5"/>
        <v>10368</v>
      </c>
    </row>
    <row r="60" spans="1:10" x14ac:dyDescent="0.25">
      <c r="A60" t="s">
        <v>93</v>
      </c>
    </row>
  </sheetData>
  <sortState xmlns:xlrd2="http://schemas.microsoft.com/office/spreadsheetml/2017/richdata2" ref="B48:J56">
    <sortCondition ref="B48:B56"/>
  </sortState>
  <mergeCells count="8">
    <mergeCell ref="A25:B25"/>
    <mergeCell ref="A47:B47"/>
    <mergeCell ref="A57:B57"/>
    <mergeCell ref="A59:B59"/>
    <mergeCell ref="A1:J1"/>
    <mergeCell ref="A3:J3"/>
    <mergeCell ref="A18:B18"/>
    <mergeCell ref="A21:B21"/>
  </mergeCells>
  <printOptions horizontalCentered="1"/>
  <pageMargins left="0.23622047244094491" right="0.23622047244094491" top="0.74803149606299213" bottom="0.35433070866141736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DW</vt:lpstr>
      <vt:lpstr>BW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 of Baroda</dc:creator>
  <cp:lastModifiedBy>VIJAY SHANTILAL PATEL</cp:lastModifiedBy>
  <cp:lastPrinted>2025-11-27T15:52:12Z</cp:lastPrinted>
  <dcterms:created xsi:type="dcterms:W3CDTF">2024-10-15T09:18:36Z</dcterms:created>
  <dcterms:modified xsi:type="dcterms:W3CDTF">2025-11-27T15:52:15Z</dcterms:modified>
</cp:coreProperties>
</file>